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105" windowWidth="17160" windowHeight="11760"/>
  </bookViews>
  <sheets>
    <sheet name="Tabla retefuente 2015" sheetId="1" r:id="rId1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E46" i="1"/>
  <c r="E42" i="1"/>
  <c r="E33" i="1"/>
  <c r="E52" i="1"/>
  <c r="E51" i="1"/>
  <c r="E10" i="1"/>
  <c r="E78" i="1"/>
  <c r="E77" i="1"/>
  <c r="E58" i="1"/>
  <c r="E57" i="1"/>
  <c r="E48" i="1"/>
  <c r="E47" i="1"/>
  <c r="E45" i="1"/>
  <c r="E43" i="1"/>
  <c r="E41" i="1"/>
  <c r="E40" i="1"/>
  <c r="E39" i="1"/>
  <c r="E37" i="1"/>
  <c r="E36" i="1"/>
  <c r="E35" i="1"/>
  <c r="E34" i="1"/>
  <c r="E32" i="1"/>
  <c r="E31" i="1"/>
  <c r="E30" i="1"/>
  <c r="E9" i="1"/>
</calcChain>
</file>

<file path=xl/sharedStrings.xml><?xml version="1.0" encoding="utf-8"?>
<sst xmlns="http://schemas.openxmlformats.org/spreadsheetml/2006/main" count="149" uniqueCount="89">
  <si>
    <t>Servicios gravados con IVA.</t>
  </si>
  <si>
    <t>Compra de bienes gravados con IVA</t>
  </si>
  <si>
    <t>A partir de pesos</t>
  </si>
  <si>
    <t>A partir de UVT</t>
  </si>
  <si>
    <t>Num.</t>
  </si>
  <si>
    <t>No aplica</t>
  </si>
  <si>
    <t xml:space="preserve">1.5% </t>
  </si>
  <si>
    <t xml:space="preserve">0.5% </t>
  </si>
  <si>
    <t xml:space="preserve">0.1% </t>
  </si>
  <si>
    <t xml:space="preserve">100% del IVA </t>
  </si>
  <si>
    <t>Conceptos</t>
  </si>
  <si>
    <t>Tarifas</t>
  </si>
  <si>
    <t>La base es el 100% del IVA teórico</t>
  </si>
  <si>
    <t>RETENCION POR PAGOS AL EXTERIOR Y RETEIVA.</t>
  </si>
  <si>
    <t>Tabla del Art.383 del ET</t>
  </si>
  <si>
    <t>N/A</t>
  </si>
  <si>
    <t>Los pagos o abonos en cuenta por concepto de rendimientos financieros, realizados a personas no  residentes o no domiciliadas en el país, originados en créditos obtenidos en el exterior por término igual o superior a un (1) año o por concepto de intereses o costos financieros del canon de arrendamiento  originados en contratos de leasing que se celebre directamente o a través de compañías de leasing con  empresas extranjeras sin domicilio en Colombia. (Art 47 Ley 1430 de 2010)</t>
  </si>
  <si>
    <t>Los pagos o abonos en cuenta, originados en contratos de leasing sobre naves, helicópteros y/o  aerodinos, así como sus partes que se celebren directamente o a través de compañías de leasing, con  empresas extranjeras sin domicilio en Colombia.</t>
  </si>
  <si>
    <t>Pagos a establecimientos comerciales que aceptan como medio de pago las tarjetas débito o crédito (Servicios 4UVT, Bienes 27UVT.)</t>
  </si>
  <si>
    <r>
      <t xml:space="preserve">Por compras de aviones (en este caso el agente de retención es la Aeronáutica Civil ), Art. 437 - 2 E.T. </t>
    </r>
    <r>
      <rPr>
        <sz val="11"/>
        <color indexed="8"/>
        <rFont val="Arial"/>
      </rPr>
      <t/>
    </r>
  </si>
  <si>
    <t>SALARIALES</t>
  </si>
  <si>
    <t>HONORARIOS Y CONSULTORIA</t>
  </si>
  <si>
    <t>SERVICIOS</t>
  </si>
  <si>
    <t>COMPRAS</t>
  </si>
  <si>
    <t>OTROS</t>
  </si>
  <si>
    <t>Tabla del Art.384 del ET</t>
  </si>
  <si>
    <t xml:space="preserve">15% del IVA </t>
  </si>
  <si>
    <t xml:space="preserve">Por el pago de servicios gravados con IVA y quien prestó el servicio es un no residente en Colombia </t>
  </si>
  <si>
    <t>Retención de IVA para venta de chatarra identificada con la nomenclatura arancelaria andina 72.04, 74.04 Y76.02, se generará cuándo esta sea vendida a las siderúrgicas. (Art. 437-4)</t>
  </si>
  <si>
    <t>100% del IVA</t>
  </si>
  <si>
    <t>20% o 33%</t>
  </si>
  <si>
    <t>Dividendos y participaciones gravadas. Personas Juridicas sin domicilio en Colombia. Art. 240 E.T.</t>
  </si>
  <si>
    <t>Dividendos y participaciones gravadas. Personas Naturales o extranjeras. Art 245 E.T.</t>
  </si>
  <si>
    <t xml:space="preserve">Consultorías, servicios técnicos y de asistencia técnica, bien sea que se presten en Colombia o desde el exterior. Art. 408 inc 2. </t>
  </si>
  <si>
    <t>El IVA causado en la venta de tabaco en rama o sin elaborar y desperdicios de tabaco identificados con la nomenclatura arancelaria andina 24.01. (Art. 437-5)</t>
  </si>
  <si>
    <r>
      <rPr>
        <b/>
        <sz val="16"/>
        <color indexed="8"/>
        <rFont val="Arial"/>
        <family val="2"/>
      </rPr>
      <t>Indemnizaciones salariales</t>
    </r>
    <r>
      <rPr>
        <sz val="16"/>
        <color indexed="8"/>
        <rFont val="Arial"/>
        <family val="2"/>
      </rPr>
      <t xml:space="preserve"> empleado sueldo superior a 10 SMMLV</t>
    </r>
    <r>
      <rPr>
        <b/>
        <sz val="16"/>
        <color indexed="10"/>
        <rFont val="Arial"/>
      </rPr>
      <t xml:space="preserve"> (Art. 401-3 E.T.)</t>
    </r>
  </si>
  <si>
    <r>
      <rPr>
        <b/>
        <sz val="16"/>
        <color indexed="8"/>
        <rFont val="Arial"/>
        <family val="2"/>
      </rPr>
      <t>Honorarios y Comisiones</t>
    </r>
    <r>
      <rPr>
        <sz val="16"/>
        <color indexed="8"/>
        <rFont val="Arial"/>
        <family val="2"/>
      </rPr>
      <t xml:space="preserve"> (Cuando el beneficiario del pago sea una persona jurídica o asimilada. </t>
    </r>
    <r>
      <rPr>
        <b/>
        <sz val="16"/>
        <color indexed="10"/>
        <rFont val="Arial"/>
      </rPr>
      <t>Dcto 260. 2001 Art. 1)</t>
    </r>
  </si>
  <si>
    <r>
      <rPr>
        <b/>
        <sz val="16"/>
        <color indexed="8"/>
        <rFont val="Arial"/>
        <family val="2"/>
      </rPr>
      <t>Por servicios de licenciamiento o derecho de uso de software.</t>
    </r>
    <r>
      <rPr>
        <sz val="16"/>
        <color indexed="8"/>
        <rFont val="Arial"/>
        <family val="2"/>
      </rPr>
      <t xml:space="preserve"> Los pagos o abonos en cuenta que se realicen a contribuyentes con residencia o domicilio en Colombia obligados a presentar declaración del Impuesto sobre la renta y complementarios en el país. </t>
    </r>
    <r>
      <rPr>
        <b/>
        <sz val="16"/>
        <color indexed="10"/>
        <rFont val="Arial"/>
      </rPr>
      <t>(Dcto 2521 de 2011)</t>
    </r>
    <r>
      <rPr>
        <sz val="16"/>
        <color indexed="8"/>
        <rFont val="Arial"/>
        <family val="2"/>
      </rPr>
      <t>, para no declarantes la tarifa se aplica segun lo establecido en el numeral 5</t>
    </r>
  </si>
  <si>
    <r>
      <rPr>
        <b/>
        <sz val="16"/>
        <color indexed="8"/>
        <rFont val="Arial"/>
        <family val="2"/>
      </rPr>
      <t>Contratos de administración delegada</t>
    </r>
    <r>
      <rPr>
        <sz val="16"/>
        <color indexed="8"/>
        <rFont val="Arial"/>
        <family val="2"/>
      </rPr>
      <t xml:space="preserve"> (Cuando el beneficiario sea una </t>
    </r>
    <r>
      <rPr>
        <i/>
        <sz val="16"/>
        <color indexed="8"/>
        <rFont val="Arial"/>
        <family val="2"/>
      </rPr>
      <t>persona jurídica o asimilada</t>
    </r>
    <r>
      <rPr>
        <sz val="16"/>
        <color indexed="8"/>
        <rFont val="Arial"/>
        <family val="2"/>
      </rPr>
      <t xml:space="preserve">) </t>
    </r>
    <r>
      <rPr>
        <b/>
        <sz val="16"/>
        <color indexed="10"/>
        <rFont val="Arial"/>
      </rPr>
      <t>Dto 260 de 2001, Art. 2.</t>
    </r>
  </si>
  <si>
    <r>
      <rPr>
        <b/>
        <sz val="16"/>
        <color indexed="8"/>
        <rFont val="Arial"/>
        <family val="2"/>
      </rPr>
      <t>Contratos de administración delegada P.N. No declarantes</t>
    </r>
    <r>
      <rPr>
        <sz val="16"/>
        <color indexed="8"/>
        <rFont val="Arial"/>
        <family val="2"/>
      </rPr>
      <t xml:space="preserve"> (La tarifa sera del 11% si cumple con los mismos requisitos del numeral 5)</t>
    </r>
    <r>
      <rPr>
        <b/>
        <sz val="16"/>
        <color indexed="10"/>
        <rFont val="Arial"/>
      </rPr>
      <t xml:space="preserve"> Dto 260 de 2001, Art. 2.</t>
    </r>
  </si>
  <si>
    <r>
      <rPr>
        <b/>
        <sz val="16"/>
        <color indexed="8"/>
        <rFont val="Arial"/>
        <family val="2"/>
      </rPr>
      <t>Contratos de consultoría en ingeniería de proyectos de infraestructura y edificaciones,</t>
    </r>
    <r>
      <rPr>
        <sz val="16"/>
        <color indexed="8"/>
        <rFont val="Arial"/>
        <family val="2"/>
      </rPr>
      <t xml:space="preserve"> que realicen las PN  o PJ pública o privado, las sociedades de hecho, y  demás entidades a favor de PN o PJ y entidades contribuyentes obligadas a presentar declaración de Renta. </t>
    </r>
    <r>
      <rPr>
        <b/>
        <sz val="16"/>
        <color indexed="10"/>
        <rFont val="Arial"/>
      </rPr>
      <t>Dcto 1141 de 2010.</t>
    </r>
  </si>
  <si>
    <r>
      <rPr>
        <b/>
        <sz val="16"/>
        <color indexed="8"/>
        <rFont val="Arial"/>
        <family val="2"/>
      </rPr>
      <t>Prestación de servicios de sísmica para el sector hidrocarburos.</t>
    </r>
    <r>
      <rPr>
        <sz val="16"/>
        <color indexed="8"/>
        <rFont val="Arial"/>
        <family val="2"/>
      </rPr>
      <t xml:space="preserve"> Pagos o abonos en cuenta que realicen las personas jurídicas, las sociedades de hecho y las demás entidades y personas naturales  a PN, PJ o asimiladas obligados a declarar renta. </t>
    </r>
    <r>
      <rPr>
        <b/>
        <sz val="16"/>
        <color indexed="10"/>
        <rFont val="Arial"/>
      </rPr>
      <t>Dcto 1140 de 2010.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Para No declarantes de renta la tarifa es del 10%</t>
    </r>
  </si>
  <si>
    <r>
      <t xml:space="preserve">Servicios en general personas jurídicas y asimiladas y PN declarantes de renta. </t>
    </r>
    <r>
      <rPr>
        <b/>
        <sz val="16"/>
        <color indexed="10"/>
        <rFont val="Arial"/>
      </rPr>
      <t>Dcto 260 de 2001 Art. 3</t>
    </r>
  </si>
  <si>
    <r>
      <t>Servicios en general PN no declarantes de renta</t>
    </r>
    <r>
      <rPr>
        <b/>
        <sz val="16"/>
        <color indexed="10"/>
        <rFont val="Arial"/>
      </rPr>
      <t xml:space="preserve"> (Art. 392 Inc 4)</t>
    </r>
  </si>
  <si>
    <r>
      <t xml:space="preserve">Servicios de transporte nacional de carga (terrestre, aéreo o marítimo) </t>
    </r>
    <r>
      <rPr>
        <b/>
        <sz val="16"/>
        <color indexed="10"/>
        <rFont val="Arial"/>
      </rPr>
      <t>Dcto 1189 de 1988 Art. 4</t>
    </r>
  </si>
  <si>
    <r>
      <t xml:space="preserve">Servicio de transporte nacional de pasajeros (aéreo y marítimo) </t>
    </r>
    <r>
      <rPr>
        <b/>
        <sz val="16"/>
        <color indexed="10"/>
        <rFont val="Arial"/>
      </rPr>
      <t>Decreto 399 de 1987 Art. 2</t>
    </r>
  </si>
  <si>
    <r>
      <t>Servicios prestados por Empresas Temporales de Empleo. (Sobre AIU)</t>
    </r>
    <r>
      <rPr>
        <b/>
        <sz val="16"/>
        <color indexed="10"/>
        <rFont val="Arial"/>
      </rPr>
      <t xml:space="preserve"> Dcto 1300 de 2005 Art. 1</t>
    </r>
  </si>
  <si>
    <r>
      <t xml:space="preserve">Servicios de vigilancia y aseo prestados por empresas de vigilancia y aseo. (Sobre AIU). </t>
    </r>
    <r>
      <rPr>
        <b/>
        <sz val="16"/>
        <color indexed="10"/>
        <rFont val="Arial"/>
      </rPr>
      <t xml:space="preserve">Dcto 3770 de 2005 Art. 1 </t>
    </r>
  </si>
  <si>
    <r>
      <t>Los servicios integrales de salud que involucran servicios calificados y no calificados, prestados a un usuario por instituciones prestadoras de salud IPS, que comprenden hospitalización, radiología, medicamentos, exámenes y análisis de laboratorios clínicos</t>
    </r>
    <r>
      <rPr>
        <b/>
        <sz val="16"/>
        <color indexed="10"/>
        <rFont val="Arial"/>
      </rPr>
      <t xml:space="preserve"> (Art. 392 Inc 5 E.T.)</t>
    </r>
  </si>
  <si>
    <r>
      <t>Arrendamiento de Bienes Muebles.</t>
    </r>
    <r>
      <rPr>
        <b/>
        <sz val="16"/>
        <color indexed="10"/>
        <rFont val="Arial"/>
      </rPr>
      <t xml:space="preserve"> Dcto 3770 de 2005 Art. 1</t>
    </r>
  </si>
  <si>
    <r>
      <t xml:space="preserve">Por emolumentos eclesiásticos efectuados a personas naturales que sean "declarantes de renta" </t>
    </r>
    <r>
      <rPr>
        <b/>
        <sz val="16"/>
        <color indexed="10"/>
        <rFont val="Arial"/>
      </rPr>
      <t>Dcto 886 de 2006 Art. 2</t>
    </r>
  </si>
  <si>
    <r>
      <t xml:space="preserve">Por emolumentos eclesiásticos efectuados a personas naturales  que no sean declarantes de renta. </t>
    </r>
    <r>
      <rPr>
        <b/>
        <sz val="16"/>
        <color indexed="10"/>
        <rFont val="Arial"/>
      </rPr>
      <t>Dcto 886 de 2006 Art. 2</t>
    </r>
  </si>
  <si>
    <r>
      <t xml:space="preserve">Adquisicion de vehiculos. </t>
    </r>
    <r>
      <rPr>
        <b/>
        <sz val="16"/>
        <color indexed="10"/>
        <rFont val="Arial"/>
      </rPr>
      <t>Dcto 2418 de 2013 Art. 2</t>
    </r>
    <r>
      <rPr>
        <sz val="16"/>
        <color indexed="8"/>
        <rFont val="Arial"/>
        <family val="2"/>
      </rPr>
      <t xml:space="preserve"> </t>
    </r>
  </si>
  <si>
    <r>
      <t xml:space="preserve">Compra de bienes y productos Agrícolas o Pecuarios sin procesamiento industrial. </t>
    </r>
    <r>
      <rPr>
        <b/>
        <sz val="16"/>
        <color indexed="10"/>
        <rFont val="Arial"/>
      </rPr>
      <t>Dcto 2595 de 1993 Art. 1</t>
    </r>
  </si>
  <si>
    <r>
      <t>Compra de Combustibles derivados del petróleo.</t>
    </r>
    <r>
      <rPr>
        <b/>
        <sz val="16"/>
        <color indexed="10"/>
        <rFont val="Arial"/>
      </rPr>
      <t xml:space="preserve"> Dcto 3715 de 1986 Art. 2</t>
    </r>
  </si>
  <si>
    <r>
      <t>Compra de Café Pergamino o cereza.</t>
    </r>
    <r>
      <rPr>
        <b/>
        <sz val="16"/>
        <color indexed="10"/>
        <rFont val="Arial"/>
      </rPr>
      <t xml:space="preserve"> Dcto 1479 de 1996 Art. 1.</t>
    </r>
  </si>
  <si>
    <r>
      <t xml:space="preserve">Pagos a establecimientos comerciales que aceptan como medio de pago las tarjetas débito o crédito. </t>
    </r>
    <r>
      <rPr>
        <b/>
        <sz val="16"/>
        <color indexed="10"/>
        <rFont val="Arial"/>
      </rPr>
      <t>Dcto 406 de 2001 art. 17 - Dcto 556 de 2001 Art. 1</t>
    </r>
    <r>
      <rPr>
        <sz val="16"/>
        <color indexed="8"/>
        <rFont val="Arial"/>
        <family val="2"/>
      </rPr>
      <t xml:space="preserve"> </t>
    </r>
  </si>
  <si>
    <r>
      <t xml:space="preserve">Loterías, Rifas, Apuestas y similares. </t>
    </r>
    <r>
      <rPr>
        <b/>
        <sz val="16"/>
        <color indexed="10"/>
        <rFont val="Arial"/>
      </rPr>
      <t xml:space="preserve">Art. 306, 217, 402 y 404-1 E.T. </t>
    </r>
  </si>
  <si>
    <r>
      <t>Colocacion independiente de juegos de suerte y azar. Los ingresos diarios de cada colocador debe exceder de 5 UVT</t>
    </r>
    <r>
      <rPr>
        <b/>
        <sz val="16"/>
        <color indexed="10"/>
        <rFont val="Arial"/>
      </rPr>
      <t xml:space="preserve"> (Art. 401-1 E.T.)</t>
    </r>
  </si>
  <si>
    <r>
      <t xml:space="preserve">Rendimientos financieros en general </t>
    </r>
    <r>
      <rPr>
        <b/>
        <sz val="16"/>
        <color indexed="10"/>
        <rFont val="Arial"/>
      </rPr>
      <t xml:space="preserve"> Art. 395, 396 y Dct 3715 de 1986.</t>
    </r>
  </si>
  <si>
    <r>
      <t xml:space="preserve">Dividendos y participaciones gravadas. </t>
    </r>
    <r>
      <rPr>
        <b/>
        <sz val="16"/>
        <color indexed="10"/>
        <rFont val="Arial"/>
      </rPr>
      <t>Dcto 567 de 2007</t>
    </r>
  </si>
  <si>
    <r>
      <t>Indeminizaciones diferentes a las salariales y a las percibidas en demandas contra el estado</t>
    </r>
    <r>
      <rPr>
        <b/>
        <sz val="16"/>
        <color indexed="10"/>
        <rFont val="Arial"/>
      </rPr>
      <t xml:space="preserve"> (Art. 401-2 E.T.)</t>
    </r>
  </si>
  <si>
    <r>
      <t xml:space="preserve">Rendimientos Financieros Provenientes de titulos de renta fija, contemplados en el Decreto 700 de 1997. </t>
    </r>
    <r>
      <rPr>
        <b/>
        <sz val="16"/>
        <color indexed="10"/>
        <rFont val="Arial"/>
      </rPr>
      <t xml:space="preserve">Dcto 2418 de 2013 Art. 3 </t>
    </r>
  </si>
  <si>
    <r>
      <t xml:space="preserve">Contratos de construcción, urbanización y en general confección de obra material de bien inmueble. </t>
    </r>
    <r>
      <rPr>
        <b/>
        <sz val="16"/>
        <color indexed="10"/>
        <rFont val="Arial"/>
      </rPr>
      <t>Dct</t>
    </r>
    <r>
      <rPr>
        <b/>
        <sz val="16"/>
        <color indexed="10"/>
        <rFont val="Arial"/>
      </rPr>
      <t>o</t>
    </r>
    <r>
      <rPr>
        <b/>
        <sz val="16"/>
        <color indexed="10"/>
        <rFont val="Arial"/>
      </rPr>
      <t xml:space="preserve"> 2418 de 2013 Art. 2 </t>
    </r>
  </si>
  <si>
    <r>
      <t xml:space="preserve">Adquisicion de Bienes raices para vivienda de habitación por las primeras 20.000 uvt. </t>
    </r>
    <r>
      <rPr>
        <b/>
        <sz val="16"/>
        <color indexed="10"/>
        <rFont val="Arial"/>
      </rPr>
      <t>Dcto 2418 de 2013 Art. 2.</t>
    </r>
    <r>
      <rPr>
        <b/>
        <sz val="16"/>
        <color indexed="10"/>
        <rFont val="Arial"/>
      </rPr>
      <t xml:space="preserve"> vendedor Persona Juridica</t>
    </r>
  </si>
  <si>
    <r>
      <t xml:space="preserve">Adquisicion de Bienes raices para vivienda de habitación sobre el exceso de las primeras 20.000 uvt. </t>
    </r>
    <r>
      <rPr>
        <b/>
        <sz val="16"/>
        <color indexed="10"/>
        <rFont val="Arial"/>
      </rPr>
      <t>Dcto 2418 de 2013 Art. 2.</t>
    </r>
    <r>
      <rPr>
        <b/>
        <sz val="16"/>
        <color indexed="10"/>
        <rFont val="Arial"/>
      </rPr>
      <t xml:space="preserve"> vendedor Persona Juridica</t>
    </r>
  </si>
  <si>
    <r>
      <t xml:space="preserve">Adquisicion de Bienes raices uso diferente a vivienda de habitación. </t>
    </r>
    <r>
      <rPr>
        <b/>
        <sz val="16"/>
        <color indexed="10"/>
        <rFont val="Arial"/>
      </rPr>
      <t>Dcto 2418 de 2013 Art. 2.</t>
    </r>
    <r>
      <rPr>
        <b/>
        <sz val="16"/>
        <color indexed="10"/>
        <rFont val="Arial"/>
      </rPr>
      <t xml:space="preserve"> vendedor Persona Juridica</t>
    </r>
  </si>
  <si>
    <r>
      <t xml:space="preserve">Aplicable a los pagos gravables, efectuados por las personas naturales o jurídicas, las sociedades de hecho, las comunidades organizadas y las sucesiones ilíquidas, </t>
    </r>
    <r>
      <rPr>
        <b/>
        <sz val="16"/>
        <color indexed="8"/>
        <rFont val="Arial"/>
        <family val="2"/>
      </rPr>
      <t>originados en la relación laboral o legal y reglamentaria, y categoria empleados.</t>
    </r>
  </si>
  <si>
    <r>
      <t xml:space="preserve">Rendimienos financieros provenientes de títulos de denominación en moneda extranjera </t>
    </r>
    <r>
      <rPr>
        <b/>
        <sz val="16"/>
        <color indexed="10"/>
        <rFont val="Arial"/>
      </rPr>
      <t>Dcto 3025 de 2014</t>
    </r>
  </si>
  <si>
    <r>
      <t xml:space="preserve">Enajenación de activos fijos por parte de una persona natural o juridica </t>
    </r>
    <r>
      <rPr>
        <b/>
        <sz val="16"/>
        <color indexed="10"/>
        <rFont val="Arial"/>
      </rPr>
      <t>(Art. 398</t>
    </r>
    <r>
      <rPr>
        <b/>
        <sz val="16"/>
        <color indexed="10"/>
        <rFont val="Arial"/>
      </rPr>
      <t>,</t>
    </r>
    <r>
      <rPr>
        <b/>
        <sz val="16"/>
        <color indexed="10"/>
        <rFont val="Arial"/>
      </rPr>
      <t xml:space="preserve"> 399</t>
    </r>
    <r>
      <rPr>
        <b/>
        <sz val="16"/>
        <color indexed="10"/>
        <rFont val="Arial"/>
      </rPr>
      <t xml:space="preserve"> y 368-2</t>
    </r>
    <r>
      <rPr>
        <b/>
        <sz val="16"/>
        <color indexed="10"/>
        <rFont val="Arial"/>
      </rPr>
      <t xml:space="preserve">  E.T.)</t>
    </r>
    <r>
      <rPr>
        <b/>
        <sz val="16"/>
        <color indexed="10"/>
        <rFont val="Arial"/>
      </rPr>
      <t xml:space="preserve"> o venta de bienes inmuebles vendedor persona natual.</t>
    </r>
  </si>
  <si>
    <r>
      <rPr>
        <b/>
        <sz val="16"/>
        <color indexed="8"/>
        <rFont val="Arial"/>
        <family val="2"/>
      </rPr>
      <t>En los contratos de consultoría de obras públicas celebrados con personas  jurídicas por la Nación,</t>
    </r>
    <r>
      <rPr>
        <sz val="16"/>
        <color indexed="8"/>
        <rFont val="Arial"/>
        <family val="2"/>
      </rPr>
      <t xml:space="preserve"> los departamentos las Intendencias, las Comisarías, los Municipios , el Distrito Especial e Bogotá los establecimientos públicos, las empresas industriales y comerciales del Estado posea el noventa  por ciento (90%) o más de su capital  social cuyo  remuneración se efectúe con base en el método  de factor multiplicador señalado en le artículo 34 del Decreto 1522 de 1983 y por los señalamientos en los literales a) y d) del artículo 35 del mismo Decreto. Dcto 1354 de 1987 Art. 5.</t>
    </r>
  </si>
  <si>
    <r>
      <rPr>
        <b/>
        <sz val="16"/>
        <color indexed="8"/>
        <rFont val="Arial"/>
        <family val="2"/>
      </rPr>
      <t>Por actividades de análisis, diseño, desarrollo, implementación, mantenimiento, ajustes, pruebas, suministro y documentación,</t>
    </r>
    <r>
      <rPr>
        <sz val="16"/>
        <color indexed="8"/>
        <rFont val="Arial"/>
        <family val="2"/>
      </rPr>
      <t xml:space="preserve"> fases necesarias en la elaboración de programas de informática, sean o no personalizados, </t>
    </r>
    <r>
      <rPr>
        <b/>
        <sz val="16"/>
        <color indexed="8"/>
        <rFont val="Arial"/>
        <family val="2"/>
      </rPr>
      <t>así como el diseño de páginas web y consultoría en programas de informática</t>
    </r>
    <r>
      <rPr>
        <sz val="16"/>
        <color indexed="8"/>
        <rFont val="Arial"/>
        <family val="2"/>
      </rPr>
      <t xml:space="preserve">. </t>
    </r>
    <r>
      <rPr>
        <b/>
        <sz val="16"/>
        <color indexed="10"/>
        <rFont val="Arial"/>
      </rPr>
      <t>(Dcto 2521 de 2011)</t>
    </r>
    <r>
      <rPr>
        <sz val="16"/>
        <color indexed="8"/>
        <rFont val="Arial"/>
        <family val="2"/>
      </rPr>
      <t xml:space="preserve"> para no declarantes la tarifa aplica segun lo establecido en el numeral 5. </t>
    </r>
    <r>
      <rPr>
        <b/>
        <sz val="16"/>
        <color indexed="10"/>
        <rFont val="Arial"/>
      </rPr>
      <t>(Dcto 2499 de 2012)</t>
    </r>
  </si>
  <si>
    <t>Ingresos provenientes de las operaciones realizadas a través de instrumentos financieros derivados.Dcto 2418 de 2013 Art. 1</t>
  </si>
  <si>
    <t>Arrendamiento de maquinaria para construcción, mantenimiento, o reparación de obras civiles que efectúen los constructores colombianos en desarrollo de contratos que hayan sido objeto de licitaciones públicas internacionales</t>
  </si>
  <si>
    <r>
      <rPr>
        <b/>
        <sz val="16"/>
        <color indexed="8"/>
        <rFont val="Arial"/>
        <family val="2"/>
      </rPr>
      <t>Los pagos mensuales o mensualizados (PM)</t>
    </r>
    <r>
      <rPr>
        <sz val="16"/>
        <color indexed="8"/>
        <rFont val="Arial"/>
        <family val="2"/>
      </rPr>
      <t xml:space="preserve"> efectuados por las personas naturales o jurídicas, las sociedades de hecho, las comunidades organizadas y las sucesiones ilíquidas, a las personas naturales pertenecientes a la categoría de empleados.</t>
    </r>
  </si>
  <si>
    <r>
      <rPr>
        <b/>
        <sz val="16"/>
        <color indexed="8"/>
        <rFont val="Arial"/>
        <family val="2"/>
      </rPr>
      <t>Honorarios y Comisiones</t>
    </r>
    <r>
      <rPr>
        <sz val="16"/>
        <color indexed="8"/>
        <rFont val="Arial"/>
        <family val="2"/>
      </rPr>
      <t xml:space="preserve"> cuando el beneficiario del pago sea una persona natural </t>
    </r>
    <r>
      <rPr>
        <b/>
        <sz val="16"/>
        <color indexed="10"/>
        <rFont val="Arial"/>
      </rPr>
      <t>(Art. 392 Inc 3)</t>
    </r>
    <r>
      <rPr>
        <sz val="16"/>
        <color indexed="8"/>
        <rFont val="Arial"/>
        <family val="2"/>
      </rPr>
      <t>, sera del 11% Para contratos que se firmen en el año gravable o que la suma de los ingresos con el agente retenedor superen 3.300 uvt ($90.700.500 Uvt año 2014).</t>
    </r>
    <r>
      <rPr>
        <b/>
        <sz val="16"/>
        <color indexed="10"/>
        <rFont val="Arial"/>
      </rPr>
      <t xml:space="preserve"> Dcto 260 de 2001 Art. 1</t>
    </r>
  </si>
  <si>
    <t>Intereses originados en operaciones activas de crédito u operaciones de mutuo comercial.</t>
  </si>
  <si>
    <r>
      <t>Arrendamiento de Bienes Inmuebles. DECLARANTES Y NO DECLARANTES</t>
    </r>
    <r>
      <rPr>
        <b/>
        <sz val="16"/>
        <color indexed="10"/>
        <rFont val="Arial"/>
      </rPr>
      <t xml:space="preserve"> (Dcto 260 de 2001 Art. 4), </t>
    </r>
    <r>
      <rPr>
        <b/>
        <sz val="16"/>
        <color indexed="10"/>
        <rFont val="Arial"/>
      </rPr>
      <t>Modificado Dcto 1020 de 2014.</t>
    </r>
  </si>
  <si>
    <r>
      <t xml:space="preserve">Servicio de Hoteles , Restaurantes y Hospedajes.  DECLARANTES Y NO DECLARANTES </t>
    </r>
    <r>
      <rPr>
        <b/>
        <sz val="16"/>
        <color indexed="10"/>
        <rFont val="Arial"/>
      </rPr>
      <t xml:space="preserve">(Dcto 260 de 2001 Art. 4), </t>
    </r>
    <r>
      <rPr>
        <b/>
        <sz val="16"/>
        <color indexed="10"/>
        <rFont val="Arial"/>
      </rPr>
      <t>Dcto 1020 de 2014.</t>
    </r>
  </si>
  <si>
    <r>
      <t>Compras y otros ingresos tributarios en general</t>
    </r>
    <r>
      <rPr>
        <b/>
        <sz val="16"/>
        <color indexed="10"/>
        <rFont val="Arial"/>
      </rPr>
      <t xml:space="preserve"> </t>
    </r>
    <r>
      <rPr>
        <sz val="16"/>
        <color indexed="8"/>
        <rFont val="Arial"/>
        <family val="2"/>
      </rPr>
      <t>DECLARANTE</t>
    </r>
    <r>
      <rPr>
        <b/>
        <sz val="16"/>
        <color indexed="10"/>
        <rFont val="Arial"/>
      </rPr>
      <t xml:space="preserve"> </t>
    </r>
    <r>
      <rPr>
        <b/>
        <sz val="16"/>
        <color indexed="10"/>
        <rFont val="Arial"/>
      </rPr>
      <t>(Dcto 260 de 2001 Art. 4), Dcto 2418 de 2013 Art. 1</t>
    </r>
  </si>
  <si>
    <r>
      <t>Compras y otros ingresos tributarios en general NO DECLARANTE</t>
    </r>
    <r>
      <rPr>
        <b/>
        <sz val="16"/>
        <color indexed="10"/>
        <rFont val="Arial"/>
      </rPr>
      <t xml:space="preserve"> (Dcto 260 de 2001 Art. 4),</t>
    </r>
    <r>
      <rPr>
        <b/>
        <sz val="16"/>
        <color indexed="10"/>
        <rFont val="Arial"/>
      </rPr>
      <t xml:space="preserve"> Dcto 2418 de 2013 Art. 1</t>
    </r>
  </si>
  <si>
    <r>
      <t xml:space="preserve">Servicios de Transporte nacional de pasajeros (terrestre). DECLARANTES Y  NO DECLARANTE </t>
    </r>
    <r>
      <rPr>
        <b/>
        <sz val="16"/>
        <color indexed="10"/>
        <rFont val="Arial"/>
      </rPr>
      <t xml:space="preserve">(Dcto 260 de 2001 Art. 4), Dcto </t>
    </r>
    <r>
      <rPr>
        <b/>
        <sz val="16"/>
        <color indexed="10"/>
        <rFont val="Arial"/>
      </rPr>
      <t>1020 de 2014.</t>
    </r>
  </si>
  <si>
    <t>TABLA RETENCION EN LA FUENTE AÑO 2015</t>
  </si>
  <si>
    <t>UVT AÑO 2015</t>
  </si>
  <si>
    <t xml:space="preserve">15% del Iva </t>
  </si>
  <si>
    <t>Intereses, comisiones, honorarios, regalías, arrendamientos, compensaciones por servicios personales, o explotación de toda especie de propiedad industrial. Art. 408 E.T. Ver Art. 240 E.T. 33%</t>
  </si>
  <si>
    <r>
      <rPr>
        <b/>
        <sz val="16"/>
        <color indexed="8"/>
        <rFont val="Arial"/>
        <family val="2"/>
      </rPr>
      <t>Contratos de consultoría en ingeniería de proyectos de infraestructura y edificaciones,</t>
    </r>
    <r>
      <rPr>
        <sz val="16"/>
        <color indexed="8"/>
        <rFont val="Arial"/>
        <family val="2"/>
      </rPr>
      <t xml:space="preserve"> a favor de PN  No obligadas a presentar declaración de Renta.               La retencion para PN o Uniones temporales Sera del 6% en los siguientes casos:       a) Cuando del contrato se desprenda que los ingresos que obtendrá la PN directamente o como miembro del consorcio o unión temporal superan en el año gravable (3.300) UVT.                                                                                                              b) Cuando de los pagos o abonos en cuenta realizados durante el ejercicio gravable por los ingresos superan en el año gravable el valor equivalente a tres mil trescientas (3.300) UVT. </t>
    </r>
    <r>
      <rPr>
        <b/>
        <sz val="16"/>
        <color indexed="10"/>
        <rFont val="Arial"/>
      </rPr>
      <t>Dcto. 1141 de 2010.</t>
    </r>
  </si>
  <si>
    <t>UVT AÑO 2013</t>
  </si>
  <si>
    <t>UVT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</si>
</sst>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</font>
    <font>
      <b/>
      <sz val="24"/>
      <color indexed="8"/>
      <name val="Cambria"/>
      <family val="1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i/>
      <sz val="16"/>
      <color indexed="8"/>
      <name val="Arial"/>
      <family val="2"/>
    </font>
    <font>
      <b/>
      <sz val="20"/>
      <color indexed="9"/>
      <name val="Arial"/>
    </font>
    <font>
      <b/>
      <sz val="16"/>
      <color indexed="8"/>
      <name val="Cambria"/>
    </font>
    <font>
      <b/>
      <sz val="16"/>
      <color indexed="9"/>
      <name val="Arial"/>
    </font>
    <font>
      <b/>
      <sz val="16"/>
      <color indexed="10"/>
      <name val="Arial"/>
    </font>
    <font>
      <u/>
      <sz val="11"/>
      <color theme="10"/>
      <name val="Calibri"/>
      <family val="2"/>
    </font>
    <font>
      <b/>
      <sz val="14"/>
      <color rgb="FF000000"/>
      <name val="Arial"/>
    </font>
    <font>
      <sz val="16"/>
      <color rgb="FF000000"/>
      <name val="Arial"/>
      <family val="2"/>
    </font>
    <font>
      <u/>
      <sz val="16"/>
      <color theme="10"/>
      <name val="Arial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5" fillId="0" borderId="0" xfId="0" applyFont="1" applyFill="1" applyBorder="1" applyAlignment="1"/>
    <xf numFmtId="41" fontId="5" fillId="0" borderId="0" xfId="3" applyFont="1" applyFill="1" applyBorder="1"/>
    <xf numFmtId="0" fontId="19" fillId="0" borderId="1" xfId="0" applyFont="1" applyFill="1" applyBorder="1" applyAlignment="1">
      <alignment horizontal="right" vertical="center"/>
    </xf>
    <xf numFmtId="41" fontId="11" fillId="0" borderId="1" xfId="3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10" fillId="0" borderId="5" xfId="2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0" fontId="21" fillId="0" borderId="10" xfId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65" fontId="5" fillId="0" borderId="12" xfId="2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65" fontId="10" fillId="0" borderId="10" xfId="2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/>
    </xf>
    <xf numFmtId="165" fontId="10" fillId="0" borderId="11" xfId="2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10" fillId="0" borderId="12" xfId="2" applyNumberFormat="1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1" fontId="10" fillId="0" borderId="11" xfId="3" applyFont="1" applyFill="1" applyBorder="1" applyAlignment="1">
      <alignment vertical="center" wrapText="1"/>
    </xf>
    <xf numFmtId="41" fontId="10" fillId="0" borderId="11" xfId="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</cellXfs>
  <cellStyles count="4">
    <cellStyle name="Hipervínculo" xfId="1" builtinId="8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0</xdr:rowOff>
    </xdr:from>
    <xdr:to>
      <xdr:col>2</xdr:col>
      <xdr:colOff>1727200</xdr:colOff>
      <xdr:row>5</xdr:row>
      <xdr:rowOff>371475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22764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tatuto.co/?e=773" TargetMode="External"/><Relationship Id="rId1" Type="http://schemas.openxmlformats.org/officeDocument/2006/relationships/hyperlink" Target="http://www.estatuto.co/?e=77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3"/>
  <sheetViews>
    <sheetView tabSelected="1" zoomScale="75" zoomScaleNormal="75" workbookViewId="0">
      <selection activeCell="E6" sqref="E6"/>
    </sheetView>
  </sheetViews>
  <sheetFormatPr baseColWidth="10" defaultColWidth="10.85546875" defaultRowHeight="20.25" x14ac:dyDescent="0.3"/>
  <cols>
    <col min="1" max="1" width="4.7109375" style="1" customWidth="1"/>
    <col min="2" max="2" width="10.7109375" style="4" customWidth="1"/>
    <col min="3" max="3" width="115.7109375" style="3" customWidth="1"/>
    <col min="4" max="4" width="20.7109375" style="4" customWidth="1"/>
    <col min="5" max="6" width="20.7109375" style="5" customWidth="1"/>
    <col min="7" max="7" width="4.7109375" style="16" customWidth="1"/>
    <col min="8" max="8" width="16.85546875" style="16" bestFit="1" customWidth="1"/>
    <col min="9" max="11" width="10.85546875" style="16"/>
    <col min="12" max="16384" width="10.85546875" style="1"/>
  </cols>
  <sheetData>
    <row r="3" spans="2:11" ht="20.25" customHeight="1" x14ac:dyDescent="0.3">
      <c r="B3" s="90"/>
      <c r="C3" s="90"/>
      <c r="D3" s="90"/>
      <c r="E3" s="90"/>
      <c r="F3" s="90"/>
    </row>
    <row r="4" spans="2:11" ht="20.25" customHeight="1" x14ac:dyDescent="0.3">
      <c r="B4" s="90"/>
      <c r="C4" s="90"/>
      <c r="D4" s="90"/>
      <c r="E4" s="91" t="s">
        <v>87</v>
      </c>
      <c r="F4" s="25">
        <v>28279</v>
      </c>
    </row>
    <row r="5" spans="2:11" x14ac:dyDescent="0.3">
      <c r="B5" s="17"/>
      <c r="C5" s="18"/>
      <c r="D5" s="17"/>
      <c r="E5" s="91" t="s">
        <v>88</v>
      </c>
      <c r="F5" s="25">
        <v>28279</v>
      </c>
    </row>
    <row r="6" spans="2:11" ht="30" x14ac:dyDescent="0.3">
      <c r="B6" s="19" t="s">
        <v>82</v>
      </c>
      <c r="C6" s="19"/>
      <c r="D6" s="19"/>
      <c r="E6" s="24" t="s">
        <v>83</v>
      </c>
      <c r="F6" s="25">
        <v>28279</v>
      </c>
    </row>
    <row r="7" spans="2:11" ht="21" thickBot="1" x14ac:dyDescent="0.35">
      <c r="B7" s="20"/>
      <c r="C7" s="20"/>
      <c r="D7" s="20"/>
      <c r="E7" s="20"/>
      <c r="F7" s="20"/>
    </row>
    <row r="8" spans="2:11" ht="41.25" thickBot="1" x14ac:dyDescent="0.35">
      <c r="B8" s="38" t="s">
        <v>4</v>
      </c>
      <c r="C8" s="38" t="s">
        <v>20</v>
      </c>
      <c r="D8" s="38" t="s">
        <v>3</v>
      </c>
      <c r="E8" s="38" t="s">
        <v>2</v>
      </c>
      <c r="F8" s="38" t="s">
        <v>11</v>
      </c>
    </row>
    <row r="9" spans="2:11" ht="96" customHeight="1" x14ac:dyDescent="0.3">
      <c r="B9" s="39">
        <v>1</v>
      </c>
      <c r="C9" s="40" t="s">
        <v>67</v>
      </c>
      <c r="D9" s="41">
        <v>95</v>
      </c>
      <c r="E9" s="42">
        <f>ROUND(D9*F6,-3)</f>
        <v>2687000</v>
      </c>
      <c r="F9" s="43" t="s">
        <v>14</v>
      </c>
    </row>
    <row r="10" spans="2:11" ht="81" x14ac:dyDescent="0.3">
      <c r="B10" s="44">
        <v>2</v>
      </c>
      <c r="C10" s="45" t="s">
        <v>74</v>
      </c>
      <c r="D10" s="46">
        <v>128.96</v>
      </c>
      <c r="E10" s="47">
        <f>ROUND(D10*F6,-3)</f>
        <v>3647000</v>
      </c>
      <c r="F10" s="48" t="s">
        <v>25</v>
      </c>
    </row>
    <row r="11" spans="2:11" ht="47.25" customHeight="1" thickBot="1" x14ac:dyDescent="0.35">
      <c r="B11" s="49">
        <v>3</v>
      </c>
      <c r="C11" s="50" t="s">
        <v>35</v>
      </c>
      <c r="D11" s="51" t="s">
        <v>15</v>
      </c>
      <c r="E11" s="52">
        <v>1</v>
      </c>
      <c r="F11" s="53">
        <v>0.2</v>
      </c>
    </row>
    <row r="12" spans="2:11" ht="41.25" thickBot="1" x14ac:dyDescent="0.35">
      <c r="B12" s="10" t="s">
        <v>4</v>
      </c>
      <c r="C12" s="11" t="s">
        <v>21</v>
      </c>
      <c r="D12" s="11" t="s">
        <v>3</v>
      </c>
      <c r="E12" s="11" t="s">
        <v>2</v>
      </c>
      <c r="F12" s="12" t="s">
        <v>11</v>
      </c>
    </row>
    <row r="13" spans="2:11" s="2" customFormat="1" ht="44.25" customHeight="1" x14ac:dyDescent="0.3">
      <c r="B13" s="54">
        <v>4</v>
      </c>
      <c r="C13" s="40" t="s">
        <v>36</v>
      </c>
      <c r="D13" s="55" t="s">
        <v>15</v>
      </c>
      <c r="E13" s="56">
        <v>1</v>
      </c>
      <c r="F13" s="57">
        <v>0.11</v>
      </c>
      <c r="G13" s="21"/>
      <c r="H13" s="22"/>
      <c r="I13" s="22"/>
      <c r="J13" s="22"/>
      <c r="K13" s="22"/>
    </row>
    <row r="14" spans="2:11" ht="87" customHeight="1" x14ac:dyDescent="0.3">
      <c r="B14" s="44">
        <f t="shared" ref="B14:B22" si="0">+B13+1</f>
        <v>5</v>
      </c>
      <c r="C14" s="58" t="s">
        <v>75</v>
      </c>
      <c r="D14" s="59" t="s">
        <v>15</v>
      </c>
      <c r="E14" s="60">
        <v>1</v>
      </c>
      <c r="F14" s="61">
        <v>0.1</v>
      </c>
      <c r="G14" s="21"/>
    </row>
    <row r="15" spans="2:11" ht="101.25" x14ac:dyDescent="0.3">
      <c r="B15" s="44">
        <f t="shared" si="0"/>
        <v>6</v>
      </c>
      <c r="C15" s="58" t="s">
        <v>37</v>
      </c>
      <c r="D15" s="59" t="s">
        <v>15</v>
      </c>
      <c r="E15" s="60">
        <v>1</v>
      </c>
      <c r="F15" s="62">
        <v>3.5000000000000003E-2</v>
      </c>
      <c r="G15" s="21"/>
    </row>
    <row r="16" spans="2:11" ht="121.5" x14ac:dyDescent="0.3">
      <c r="B16" s="44">
        <f t="shared" si="0"/>
        <v>7</v>
      </c>
      <c r="C16" s="58" t="s">
        <v>71</v>
      </c>
      <c r="D16" s="59" t="s">
        <v>15</v>
      </c>
      <c r="E16" s="60">
        <v>1</v>
      </c>
      <c r="F16" s="62">
        <v>3.5000000000000003E-2</v>
      </c>
    </row>
    <row r="17" spans="2:8" ht="44.25" customHeight="1" x14ac:dyDescent="0.3">
      <c r="B17" s="44">
        <f t="shared" si="0"/>
        <v>8</v>
      </c>
      <c r="C17" s="58" t="s">
        <v>38</v>
      </c>
      <c r="D17" s="59" t="s">
        <v>15</v>
      </c>
      <c r="E17" s="60">
        <v>1</v>
      </c>
      <c r="F17" s="61">
        <v>0.11</v>
      </c>
    </row>
    <row r="18" spans="2:8" ht="47.25" customHeight="1" x14ac:dyDescent="0.3">
      <c r="B18" s="44">
        <f t="shared" si="0"/>
        <v>9</v>
      </c>
      <c r="C18" s="58" t="s">
        <v>39</v>
      </c>
      <c r="D18" s="63" t="s">
        <v>15</v>
      </c>
      <c r="E18" s="60">
        <v>1</v>
      </c>
      <c r="F18" s="64">
        <v>0.1</v>
      </c>
    </row>
    <row r="19" spans="2:8" ht="165" customHeight="1" x14ac:dyDescent="0.3">
      <c r="B19" s="44">
        <f t="shared" si="0"/>
        <v>10</v>
      </c>
      <c r="C19" s="58" t="s">
        <v>70</v>
      </c>
      <c r="D19" s="63" t="s">
        <v>15</v>
      </c>
      <c r="E19" s="60">
        <v>1</v>
      </c>
      <c r="F19" s="64">
        <v>0.02</v>
      </c>
    </row>
    <row r="20" spans="2:8" ht="81" x14ac:dyDescent="0.3">
      <c r="B20" s="44">
        <f t="shared" si="0"/>
        <v>11</v>
      </c>
      <c r="C20" s="58" t="s">
        <v>40</v>
      </c>
      <c r="D20" s="63" t="s">
        <v>15</v>
      </c>
      <c r="E20" s="60">
        <v>1</v>
      </c>
      <c r="F20" s="64">
        <v>0.06</v>
      </c>
    </row>
    <row r="21" spans="2:8" ht="189" customHeight="1" x14ac:dyDescent="0.3">
      <c r="B21" s="44">
        <f t="shared" si="0"/>
        <v>12</v>
      </c>
      <c r="C21" s="58" t="s">
        <v>86</v>
      </c>
      <c r="D21" s="63" t="s">
        <v>15</v>
      </c>
      <c r="E21" s="60">
        <v>1</v>
      </c>
      <c r="F21" s="64">
        <v>0.1</v>
      </c>
    </row>
    <row r="22" spans="2:8" ht="102" thickBot="1" x14ac:dyDescent="0.35">
      <c r="B22" s="49">
        <f t="shared" si="0"/>
        <v>13</v>
      </c>
      <c r="C22" s="65" t="s">
        <v>41</v>
      </c>
      <c r="D22" s="66" t="s">
        <v>15</v>
      </c>
      <c r="E22" s="67">
        <v>1</v>
      </c>
      <c r="F22" s="68">
        <v>0.06</v>
      </c>
    </row>
    <row r="23" spans="2:8" x14ac:dyDescent="0.3">
      <c r="B23" s="31"/>
      <c r="C23" s="32"/>
      <c r="D23" s="33"/>
      <c r="E23" s="34"/>
      <c r="F23" s="35"/>
    </row>
    <row r="24" spans="2:8" x14ac:dyDescent="0.3">
      <c r="B24" s="17"/>
      <c r="C24" s="32"/>
      <c r="D24" s="36"/>
      <c r="E24" s="29"/>
      <c r="F24" s="37"/>
    </row>
    <row r="25" spans="2:8" x14ac:dyDescent="0.3">
      <c r="B25" s="17"/>
      <c r="C25" s="32"/>
      <c r="D25" s="36"/>
      <c r="E25" s="29"/>
      <c r="F25" s="37"/>
    </row>
    <row r="26" spans="2:8" x14ac:dyDescent="0.3">
      <c r="B26" s="17"/>
      <c r="C26" s="32"/>
      <c r="D26" s="36"/>
      <c r="E26" s="29"/>
      <c r="F26" s="37"/>
    </row>
    <row r="27" spans="2:8" x14ac:dyDescent="0.3">
      <c r="B27" s="17"/>
      <c r="C27" s="32"/>
      <c r="D27" s="36"/>
      <c r="E27" s="29"/>
      <c r="F27" s="37"/>
    </row>
    <row r="28" spans="2:8" ht="21" thickBot="1" x14ac:dyDescent="0.35">
      <c r="B28" s="17"/>
      <c r="C28" s="32"/>
      <c r="D28" s="36"/>
      <c r="E28" s="29"/>
      <c r="F28" s="37"/>
    </row>
    <row r="29" spans="2:8" ht="45" customHeight="1" thickBot="1" x14ac:dyDescent="0.35">
      <c r="B29" s="38" t="s">
        <v>4</v>
      </c>
      <c r="C29" s="38" t="s">
        <v>22</v>
      </c>
      <c r="D29" s="38" t="s">
        <v>3</v>
      </c>
      <c r="E29" s="38" t="s">
        <v>2</v>
      </c>
      <c r="F29" s="38" t="s">
        <v>11</v>
      </c>
    </row>
    <row r="30" spans="2:8" ht="41.25" customHeight="1" x14ac:dyDescent="0.3">
      <c r="B30" s="69">
        <f>+B22+1</f>
        <v>14</v>
      </c>
      <c r="C30" s="70" t="s">
        <v>42</v>
      </c>
      <c r="D30" s="55">
        <v>4</v>
      </c>
      <c r="E30" s="56">
        <f>ROUND(D30*$F$6,-3)</f>
        <v>113000</v>
      </c>
      <c r="F30" s="57">
        <v>0.04</v>
      </c>
    </row>
    <row r="31" spans="2:8" ht="20.100000000000001" customHeight="1" x14ac:dyDescent="0.3">
      <c r="B31" s="71">
        <f>+B30+1</f>
        <v>15</v>
      </c>
      <c r="C31" s="58" t="s">
        <v>43</v>
      </c>
      <c r="D31" s="63">
        <v>4</v>
      </c>
      <c r="E31" s="60">
        <f>ROUND(D31*$F$6,-3)</f>
        <v>113000</v>
      </c>
      <c r="F31" s="64">
        <v>0.06</v>
      </c>
      <c r="H31" s="23"/>
    </row>
    <row r="32" spans="2:8" ht="41.25" customHeight="1" x14ac:dyDescent="0.3">
      <c r="B32" s="71">
        <f>+B31+1</f>
        <v>16</v>
      </c>
      <c r="C32" s="58" t="s">
        <v>44</v>
      </c>
      <c r="D32" s="63">
        <v>4</v>
      </c>
      <c r="E32" s="60">
        <f t="shared" ref="E32:E37" si="1">ROUND(D32*$F$6,-3)</f>
        <v>113000</v>
      </c>
      <c r="F32" s="64">
        <v>0.01</v>
      </c>
    </row>
    <row r="33" spans="2:6" ht="45" customHeight="1" x14ac:dyDescent="0.3">
      <c r="B33" s="71">
        <f>+B32+1</f>
        <v>17</v>
      </c>
      <c r="C33" s="58" t="s">
        <v>81</v>
      </c>
      <c r="D33" s="63">
        <v>27</v>
      </c>
      <c r="E33" s="60">
        <f>ROUND(D33*$F$6,-3)</f>
        <v>764000</v>
      </c>
      <c r="F33" s="72">
        <v>3.5000000000000003E-2</v>
      </c>
    </row>
    <row r="34" spans="2:6" ht="45" customHeight="1" x14ac:dyDescent="0.3">
      <c r="B34" s="71">
        <f t="shared" ref="B34:B43" si="2">+B33+1</f>
        <v>18</v>
      </c>
      <c r="C34" s="58" t="s">
        <v>45</v>
      </c>
      <c r="D34" s="63">
        <v>4</v>
      </c>
      <c r="E34" s="60">
        <f t="shared" si="1"/>
        <v>113000</v>
      </c>
      <c r="F34" s="64">
        <v>0.01</v>
      </c>
    </row>
    <row r="35" spans="2:6" ht="45" customHeight="1" x14ac:dyDescent="0.3">
      <c r="B35" s="71">
        <f t="shared" si="2"/>
        <v>19</v>
      </c>
      <c r="C35" s="58" t="s">
        <v>46</v>
      </c>
      <c r="D35" s="63">
        <v>4</v>
      </c>
      <c r="E35" s="60">
        <f t="shared" si="1"/>
        <v>113000</v>
      </c>
      <c r="F35" s="64">
        <v>0.01</v>
      </c>
    </row>
    <row r="36" spans="2:6" ht="45" customHeight="1" x14ac:dyDescent="0.3">
      <c r="B36" s="71">
        <f t="shared" si="2"/>
        <v>20</v>
      </c>
      <c r="C36" s="58" t="s">
        <v>47</v>
      </c>
      <c r="D36" s="63">
        <v>4</v>
      </c>
      <c r="E36" s="60">
        <f t="shared" si="1"/>
        <v>113000</v>
      </c>
      <c r="F36" s="64">
        <v>0.02</v>
      </c>
    </row>
    <row r="37" spans="2:6" ht="81.95" customHeight="1" x14ac:dyDescent="0.3">
      <c r="B37" s="71">
        <f t="shared" si="2"/>
        <v>21</v>
      </c>
      <c r="C37" s="58" t="s">
        <v>48</v>
      </c>
      <c r="D37" s="63">
        <v>4</v>
      </c>
      <c r="E37" s="60">
        <f t="shared" si="1"/>
        <v>113000</v>
      </c>
      <c r="F37" s="64">
        <v>0.02</v>
      </c>
    </row>
    <row r="38" spans="2:6" ht="20.100000000000001" customHeight="1" x14ac:dyDescent="0.3">
      <c r="B38" s="71">
        <f t="shared" si="2"/>
        <v>22</v>
      </c>
      <c r="C38" s="58" t="s">
        <v>49</v>
      </c>
      <c r="D38" s="63" t="s">
        <v>15</v>
      </c>
      <c r="E38" s="60">
        <v>1</v>
      </c>
      <c r="F38" s="64">
        <v>0.04</v>
      </c>
    </row>
    <row r="39" spans="2:6" ht="45" customHeight="1" x14ac:dyDescent="0.3">
      <c r="B39" s="71">
        <f t="shared" si="2"/>
        <v>23</v>
      </c>
      <c r="C39" s="58" t="s">
        <v>77</v>
      </c>
      <c r="D39" s="63">
        <v>27</v>
      </c>
      <c r="E39" s="60">
        <f>ROUND(D39*$F$6,-3)</f>
        <v>764000</v>
      </c>
      <c r="F39" s="72">
        <v>3.5000000000000003E-2</v>
      </c>
    </row>
    <row r="40" spans="2:6" ht="45" customHeight="1" x14ac:dyDescent="0.3">
      <c r="B40" s="71">
        <f>+B39+1</f>
        <v>24</v>
      </c>
      <c r="C40" s="58" t="s">
        <v>50</v>
      </c>
      <c r="D40" s="63">
        <v>27</v>
      </c>
      <c r="E40" s="60">
        <f>ROUND(D40*$F$6,-3)</f>
        <v>764000</v>
      </c>
      <c r="F40" s="64">
        <v>0.04</v>
      </c>
    </row>
    <row r="41" spans="2:6" ht="45" customHeight="1" x14ac:dyDescent="0.3">
      <c r="B41" s="71">
        <f t="shared" si="2"/>
        <v>25</v>
      </c>
      <c r="C41" s="58" t="s">
        <v>51</v>
      </c>
      <c r="D41" s="63">
        <v>27</v>
      </c>
      <c r="E41" s="60">
        <f>ROUND(D41*$F$6,-3)</f>
        <v>764000</v>
      </c>
      <c r="F41" s="72">
        <v>3.5000000000000003E-2</v>
      </c>
    </row>
    <row r="42" spans="2:6" ht="45" customHeight="1" x14ac:dyDescent="0.3">
      <c r="B42" s="71">
        <f>+B41+1</f>
        <v>26</v>
      </c>
      <c r="C42" s="58" t="s">
        <v>78</v>
      </c>
      <c r="D42" s="63">
        <v>4</v>
      </c>
      <c r="E42" s="60">
        <f>ROUND(D42*$F$6,-3)</f>
        <v>113000</v>
      </c>
      <c r="F42" s="72">
        <v>3.5000000000000003E-2</v>
      </c>
    </row>
    <row r="43" spans="2:6" ht="45" customHeight="1" thickBot="1" x14ac:dyDescent="0.35">
      <c r="B43" s="73">
        <f t="shared" si="2"/>
        <v>27</v>
      </c>
      <c r="C43" s="74" t="s">
        <v>63</v>
      </c>
      <c r="D43" s="66">
        <v>27</v>
      </c>
      <c r="E43" s="67">
        <f>ROUND(D43*$F$6,-3)</f>
        <v>764000</v>
      </c>
      <c r="F43" s="68">
        <v>0.02</v>
      </c>
    </row>
    <row r="44" spans="2:6" ht="45" customHeight="1" thickBot="1" x14ac:dyDescent="0.35">
      <c r="B44" s="75" t="s">
        <v>4</v>
      </c>
      <c r="C44" s="76" t="s">
        <v>23</v>
      </c>
      <c r="D44" s="77" t="s">
        <v>3</v>
      </c>
      <c r="E44" s="77" t="s">
        <v>2</v>
      </c>
      <c r="F44" s="77" t="s">
        <v>11</v>
      </c>
    </row>
    <row r="45" spans="2:6" ht="45" customHeight="1" x14ac:dyDescent="0.3">
      <c r="B45" s="54">
        <f>+B43+1</f>
        <v>28</v>
      </c>
      <c r="C45" s="70" t="s">
        <v>79</v>
      </c>
      <c r="D45" s="55">
        <v>27</v>
      </c>
      <c r="E45" s="56">
        <f>ROUND(D45*$F$6,-3)</f>
        <v>764000</v>
      </c>
      <c r="F45" s="78">
        <v>2.5000000000000001E-2</v>
      </c>
    </row>
    <row r="46" spans="2:6" ht="45" customHeight="1" x14ac:dyDescent="0.3">
      <c r="B46" s="44">
        <f t="shared" ref="B46:B54" si="3">+B45+1</f>
        <v>29</v>
      </c>
      <c r="C46" s="58" t="s">
        <v>80</v>
      </c>
      <c r="D46" s="63">
        <v>27</v>
      </c>
      <c r="E46" s="60">
        <f>ROUND(D46*$F$6,-3)</f>
        <v>764000</v>
      </c>
      <c r="F46" s="72">
        <v>3.5000000000000003E-2</v>
      </c>
    </row>
    <row r="47" spans="2:6" ht="45" customHeight="1" x14ac:dyDescent="0.3">
      <c r="B47" s="44">
        <f t="shared" si="3"/>
        <v>30</v>
      </c>
      <c r="C47" s="58" t="s">
        <v>53</v>
      </c>
      <c r="D47" s="63">
        <v>92</v>
      </c>
      <c r="E47" s="60">
        <f>ROUND(D47*$F$6,-3)</f>
        <v>2602000</v>
      </c>
      <c r="F47" s="63" t="s">
        <v>6</v>
      </c>
    </row>
    <row r="48" spans="2:6" ht="21.95" customHeight="1" x14ac:dyDescent="0.3">
      <c r="B48" s="44">
        <f t="shared" si="3"/>
        <v>31</v>
      </c>
      <c r="C48" s="58" t="s">
        <v>55</v>
      </c>
      <c r="D48" s="63">
        <v>160</v>
      </c>
      <c r="E48" s="60">
        <f>ROUND(D48*$F$6,-3)</f>
        <v>4525000</v>
      </c>
      <c r="F48" s="63" t="s">
        <v>7</v>
      </c>
    </row>
    <row r="49" spans="2:8" ht="21.95" customHeight="1" x14ac:dyDescent="0.3">
      <c r="B49" s="44">
        <f t="shared" si="3"/>
        <v>32</v>
      </c>
      <c r="C49" s="58" t="s">
        <v>54</v>
      </c>
      <c r="D49" s="63" t="s">
        <v>15</v>
      </c>
      <c r="E49" s="60">
        <v>1</v>
      </c>
      <c r="F49" s="63" t="s">
        <v>8</v>
      </c>
    </row>
    <row r="50" spans="2:8" ht="21.95" customHeight="1" x14ac:dyDescent="0.3">
      <c r="B50" s="44">
        <f t="shared" si="3"/>
        <v>33</v>
      </c>
      <c r="C50" s="58" t="s">
        <v>52</v>
      </c>
      <c r="D50" s="63" t="s">
        <v>15</v>
      </c>
      <c r="E50" s="60">
        <v>1</v>
      </c>
      <c r="F50" s="64">
        <v>0.01</v>
      </c>
    </row>
    <row r="51" spans="2:8" ht="45" customHeight="1" x14ac:dyDescent="0.3">
      <c r="B51" s="44">
        <f t="shared" si="3"/>
        <v>34</v>
      </c>
      <c r="C51" s="58" t="s">
        <v>64</v>
      </c>
      <c r="D51" s="79">
        <v>20000</v>
      </c>
      <c r="E51" s="60">
        <f>ROUND(D51*$F$6,-3)</f>
        <v>565580000</v>
      </c>
      <c r="F51" s="64">
        <v>0.01</v>
      </c>
    </row>
    <row r="52" spans="2:8" ht="45" customHeight="1" x14ac:dyDescent="0.3">
      <c r="B52" s="44">
        <f t="shared" si="3"/>
        <v>35</v>
      </c>
      <c r="C52" s="58" t="s">
        <v>65</v>
      </c>
      <c r="D52" s="79">
        <v>20000</v>
      </c>
      <c r="E52" s="60">
        <f>ROUND(D52*$F$6,-3)</f>
        <v>565580000</v>
      </c>
      <c r="F52" s="72">
        <v>2.5000000000000001E-2</v>
      </c>
    </row>
    <row r="53" spans="2:8" ht="45" customHeight="1" x14ac:dyDescent="0.3">
      <c r="B53" s="44">
        <f t="shared" si="3"/>
        <v>36</v>
      </c>
      <c r="C53" s="58" t="s">
        <v>66</v>
      </c>
      <c r="D53" s="80" t="s">
        <v>15</v>
      </c>
      <c r="E53" s="60">
        <v>1</v>
      </c>
      <c r="F53" s="72">
        <v>2.5000000000000001E-2</v>
      </c>
    </row>
    <row r="54" spans="2:8" ht="45" customHeight="1" thickBot="1" x14ac:dyDescent="0.35">
      <c r="B54" s="49">
        <f t="shared" si="3"/>
        <v>37</v>
      </c>
      <c r="C54" s="74" t="s">
        <v>69</v>
      </c>
      <c r="D54" s="66" t="s">
        <v>15</v>
      </c>
      <c r="E54" s="67">
        <v>1</v>
      </c>
      <c r="F54" s="68">
        <v>0.01</v>
      </c>
    </row>
    <row r="55" spans="2:8" ht="45" customHeight="1" thickBot="1" x14ac:dyDescent="0.35">
      <c r="B55" s="75" t="s">
        <v>4</v>
      </c>
      <c r="C55" s="76" t="s">
        <v>24</v>
      </c>
      <c r="D55" s="77" t="s">
        <v>3</v>
      </c>
      <c r="E55" s="77" t="s">
        <v>2</v>
      </c>
      <c r="F55" s="77" t="s">
        <v>11</v>
      </c>
    </row>
    <row r="56" spans="2:8" ht="45" customHeight="1" x14ac:dyDescent="0.3">
      <c r="B56" s="69">
        <f>+B54+1</f>
        <v>38</v>
      </c>
      <c r="C56" s="70" t="s">
        <v>56</v>
      </c>
      <c r="D56" s="55" t="s">
        <v>15</v>
      </c>
      <c r="E56" s="56">
        <v>1</v>
      </c>
      <c r="F56" s="78">
        <v>1.4999999999999999E-2</v>
      </c>
    </row>
    <row r="57" spans="2:8" ht="20.100000000000001" customHeight="1" x14ac:dyDescent="0.3">
      <c r="B57" s="71">
        <f t="shared" ref="B57:B65" si="4">+B56+1</f>
        <v>39</v>
      </c>
      <c r="C57" s="58" t="s">
        <v>57</v>
      </c>
      <c r="D57" s="63">
        <v>48</v>
      </c>
      <c r="E57" s="60">
        <f>ROUND(D57*$F$6,-3)</f>
        <v>1357000</v>
      </c>
      <c r="F57" s="64">
        <v>0.2</v>
      </c>
      <c r="G57" s="21"/>
    </row>
    <row r="58" spans="2:8" ht="45" customHeight="1" x14ac:dyDescent="0.3">
      <c r="B58" s="71">
        <f t="shared" si="4"/>
        <v>40</v>
      </c>
      <c r="C58" s="58" t="s">
        <v>58</v>
      </c>
      <c r="D58" s="63">
        <v>5</v>
      </c>
      <c r="E58" s="60">
        <f>ROUND(D58*$F$6,-3)</f>
        <v>141000</v>
      </c>
      <c r="F58" s="64">
        <v>0.03</v>
      </c>
      <c r="G58" s="21"/>
    </row>
    <row r="59" spans="2:8" ht="45" customHeight="1" x14ac:dyDescent="0.3">
      <c r="B59" s="71">
        <f t="shared" si="4"/>
        <v>41</v>
      </c>
      <c r="C59" s="58" t="s">
        <v>61</v>
      </c>
      <c r="D59" s="59" t="s">
        <v>15</v>
      </c>
      <c r="E59" s="60">
        <v>1</v>
      </c>
      <c r="F59" s="64">
        <v>0.2</v>
      </c>
      <c r="H59" s="23"/>
    </row>
    <row r="60" spans="2:8" ht="45" customHeight="1" x14ac:dyDescent="0.3">
      <c r="B60" s="71">
        <f t="shared" si="4"/>
        <v>42</v>
      </c>
      <c r="C60" s="58" t="s">
        <v>62</v>
      </c>
      <c r="D60" s="59" t="s">
        <v>15</v>
      </c>
      <c r="E60" s="60">
        <v>1</v>
      </c>
      <c r="F60" s="64">
        <v>0.04</v>
      </c>
      <c r="G60" s="21"/>
      <c r="H60" s="23"/>
    </row>
    <row r="61" spans="2:8" ht="20.100000000000001" customHeight="1" x14ac:dyDescent="0.3">
      <c r="B61" s="71">
        <f t="shared" si="4"/>
        <v>43</v>
      </c>
      <c r="C61" s="81" t="s">
        <v>59</v>
      </c>
      <c r="D61" s="59" t="s">
        <v>15</v>
      </c>
      <c r="E61" s="60">
        <v>1</v>
      </c>
      <c r="F61" s="61">
        <v>7.0000000000000007E-2</v>
      </c>
      <c r="G61" s="21"/>
      <c r="H61" s="23"/>
    </row>
    <row r="62" spans="2:8" ht="45" customHeight="1" x14ac:dyDescent="0.3">
      <c r="B62" s="71">
        <f t="shared" si="4"/>
        <v>44</v>
      </c>
      <c r="C62" s="58" t="s">
        <v>68</v>
      </c>
      <c r="D62" s="59" t="s">
        <v>15</v>
      </c>
      <c r="E62" s="60">
        <v>1</v>
      </c>
      <c r="F62" s="61">
        <v>0.04</v>
      </c>
      <c r="G62" s="21"/>
      <c r="H62" s="23"/>
    </row>
    <row r="63" spans="2:8" ht="45" customHeight="1" x14ac:dyDescent="0.3">
      <c r="B63" s="71">
        <f t="shared" si="4"/>
        <v>45</v>
      </c>
      <c r="C63" s="58" t="s">
        <v>72</v>
      </c>
      <c r="D63" s="59" t="s">
        <v>15</v>
      </c>
      <c r="E63" s="60">
        <v>1</v>
      </c>
      <c r="F63" s="62">
        <v>2.5000000000000001E-2</v>
      </c>
      <c r="G63" s="21"/>
      <c r="H63" s="23"/>
    </row>
    <row r="64" spans="2:8" ht="45" customHeight="1" x14ac:dyDescent="0.3">
      <c r="B64" s="71">
        <f t="shared" si="4"/>
        <v>46</v>
      </c>
      <c r="C64" s="58" t="s">
        <v>76</v>
      </c>
      <c r="D64" s="59" t="s">
        <v>15</v>
      </c>
      <c r="E64" s="60">
        <v>1</v>
      </c>
      <c r="F64" s="62">
        <v>2.5000000000000001E-2</v>
      </c>
      <c r="G64" s="21"/>
      <c r="H64" s="23"/>
    </row>
    <row r="65" spans="2:8" ht="20.100000000000001" customHeight="1" thickBot="1" x14ac:dyDescent="0.35">
      <c r="B65" s="73">
        <f t="shared" si="4"/>
        <v>47</v>
      </c>
      <c r="C65" s="82" t="s">
        <v>60</v>
      </c>
      <c r="D65" s="83" t="s">
        <v>15</v>
      </c>
      <c r="E65" s="67">
        <v>1</v>
      </c>
      <c r="F65" s="84" t="s">
        <v>30</v>
      </c>
      <c r="H65" s="23"/>
    </row>
    <row r="66" spans="2:8" x14ac:dyDescent="0.3">
      <c r="B66" s="26"/>
      <c r="C66" s="27"/>
      <c r="D66" s="28"/>
      <c r="E66" s="29"/>
      <c r="F66" s="30"/>
      <c r="H66" s="23"/>
    </row>
    <row r="67" spans="2:8" ht="21" thickBot="1" x14ac:dyDescent="0.35">
      <c r="B67" s="26"/>
      <c r="C67" s="27"/>
      <c r="D67" s="28"/>
      <c r="E67" s="29"/>
      <c r="F67" s="30"/>
      <c r="H67" s="23"/>
    </row>
    <row r="68" spans="2:8" ht="27" thickBot="1" x14ac:dyDescent="0.35">
      <c r="B68" s="13" t="s">
        <v>13</v>
      </c>
      <c r="C68" s="14"/>
      <c r="D68" s="14"/>
      <c r="E68" s="14"/>
      <c r="F68" s="15"/>
      <c r="H68" s="23"/>
    </row>
    <row r="69" spans="2:8" ht="53.25" thickBot="1" x14ac:dyDescent="0.35">
      <c r="B69" s="6" t="s">
        <v>4</v>
      </c>
      <c r="C69" s="9" t="s">
        <v>10</v>
      </c>
      <c r="D69" s="7" t="s">
        <v>3</v>
      </c>
      <c r="E69" s="7" t="s">
        <v>2</v>
      </c>
      <c r="F69" s="8" t="s">
        <v>11</v>
      </c>
    </row>
    <row r="70" spans="2:8" ht="40.5" x14ac:dyDescent="0.3">
      <c r="B70" s="85">
        <f>+B65+1</f>
        <v>48</v>
      </c>
      <c r="C70" s="40" t="s">
        <v>31</v>
      </c>
      <c r="D70" s="55" t="s">
        <v>15</v>
      </c>
      <c r="E70" s="56">
        <v>1</v>
      </c>
      <c r="F70" s="57">
        <v>0.33</v>
      </c>
    </row>
    <row r="71" spans="2:8" x14ac:dyDescent="0.3">
      <c r="B71" s="86">
        <f>+B70+1</f>
        <v>49</v>
      </c>
      <c r="C71" s="87" t="s">
        <v>32</v>
      </c>
      <c r="D71" s="63" t="s">
        <v>15</v>
      </c>
      <c r="E71" s="60">
        <v>1</v>
      </c>
      <c r="F71" s="64">
        <v>0.33</v>
      </c>
    </row>
    <row r="72" spans="2:8" ht="60.75" x14ac:dyDescent="0.3">
      <c r="B72" s="86">
        <f>+B71+1</f>
        <v>50</v>
      </c>
      <c r="C72" s="88" t="s">
        <v>85</v>
      </c>
      <c r="D72" s="63" t="s">
        <v>15</v>
      </c>
      <c r="E72" s="60">
        <v>1</v>
      </c>
      <c r="F72" s="64">
        <v>0.33</v>
      </c>
    </row>
    <row r="73" spans="2:8" ht="40.5" x14ac:dyDescent="0.3">
      <c r="B73" s="86">
        <f>+B72+1</f>
        <v>51</v>
      </c>
      <c r="C73" s="88" t="s">
        <v>33</v>
      </c>
      <c r="D73" s="63" t="s">
        <v>15</v>
      </c>
      <c r="E73" s="60">
        <v>1</v>
      </c>
      <c r="F73" s="64">
        <v>0.1</v>
      </c>
    </row>
    <row r="74" spans="2:8" ht="141.75" x14ac:dyDescent="0.3">
      <c r="B74" s="86">
        <f t="shared" ref="B74:B83" si="5">+B73+1</f>
        <v>52</v>
      </c>
      <c r="C74" s="88" t="s">
        <v>16</v>
      </c>
      <c r="D74" s="63" t="s">
        <v>15</v>
      </c>
      <c r="E74" s="60">
        <v>1</v>
      </c>
      <c r="F74" s="64">
        <v>0.14000000000000001</v>
      </c>
    </row>
    <row r="75" spans="2:8" ht="81" x14ac:dyDescent="0.3">
      <c r="B75" s="86">
        <f t="shared" si="5"/>
        <v>53</v>
      </c>
      <c r="C75" s="88" t="s">
        <v>17</v>
      </c>
      <c r="D75" s="63" t="s">
        <v>15</v>
      </c>
      <c r="E75" s="60">
        <v>1</v>
      </c>
      <c r="F75" s="64">
        <v>0.01</v>
      </c>
    </row>
    <row r="76" spans="2:8" ht="60.75" x14ac:dyDescent="0.3">
      <c r="B76" s="86">
        <f t="shared" si="5"/>
        <v>54</v>
      </c>
      <c r="C76" s="88" t="s">
        <v>73</v>
      </c>
      <c r="D76" s="63" t="s">
        <v>15</v>
      </c>
      <c r="E76" s="60">
        <v>1</v>
      </c>
      <c r="F76" s="64">
        <v>0.02</v>
      </c>
    </row>
    <row r="77" spans="2:8" x14ac:dyDescent="0.3">
      <c r="B77" s="86">
        <f t="shared" si="5"/>
        <v>55</v>
      </c>
      <c r="C77" s="88" t="s">
        <v>1</v>
      </c>
      <c r="D77" s="63">
        <v>27</v>
      </c>
      <c r="E77" s="60">
        <f>ROUND(D77*$F$6,-3)</f>
        <v>764000</v>
      </c>
      <c r="F77" s="63" t="s">
        <v>26</v>
      </c>
    </row>
    <row r="78" spans="2:8" x14ac:dyDescent="0.3">
      <c r="B78" s="86">
        <f t="shared" si="5"/>
        <v>56</v>
      </c>
      <c r="C78" s="88" t="s">
        <v>0</v>
      </c>
      <c r="D78" s="63">
        <v>4</v>
      </c>
      <c r="E78" s="60">
        <f>ROUND(D78*$F$6,-3)</f>
        <v>113000</v>
      </c>
      <c r="F78" s="63" t="s">
        <v>26</v>
      </c>
    </row>
    <row r="79" spans="2:8" ht="54" x14ac:dyDescent="0.3">
      <c r="B79" s="86">
        <f t="shared" si="5"/>
        <v>57</v>
      </c>
      <c r="C79" s="88" t="s">
        <v>18</v>
      </c>
      <c r="D79" s="63" t="s">
        <v>5</v>
      </c>
      <c r="E79" s="63" t="s">
        <v>12</v>
      </c>
      <c r="F79" s="63" t="s">
        <v>84</v>
      </c>
    </row>
    <row r="80" spans="2:8" ht="54" x14ac:dyDescent="0.3">
      <c r="B80" s="86">
        <f t="shared" si="5"/>
        <v>58</v>
      </c>
      <c r="C80" s="88" t="s">
        <v>27</v>
      </c>
      <c r="D80" s="63" t="s">
        <v>5</v>
      </c>
      <c r="E80" s="63" t="s">
        <v>12</v>
      </c>
      <c r="F80" s="63" t="s">
        <v>9</v>
      </c>
    </row>
    <row r="81" spans="2:6" ht="54" x14ac:dyDescent="0.3">
      <c r="B81" s="86">
        <f t="shared" si="5"/>
        <v>59</v>
      </c>
      <c r="C81" s="88" t="s">
        <v>19</v>
      </c>
      <c r="D81" s="63" t="s">
        <v>5</v>
      </c>
      <c r="E81" s="63" t="s">
        <v>12</v>
      </c>
      <c r="F81" s="63" t="s">
        <v>9</v>
      </c>
    </row>
    <row r="82" spans="2:6" ht="60.75" x14ac:dyDescent="0.3">
      <c r="B82" s="86">
        <f t="shared" si="5"/>
        <v>60</v>
      </c>
      <c r="C82" s="88" t="s">
        <v>28</v>
      </c>
      <c r="D82" s="63" t="s">
        <v>5</v>
      </c>
      <c r="E82" s="63" t="s">
        <v>12</v>
      </c>
      <c r="F82" s="63" t="s">
        <v>9</v>
      </c>
    </row>
    <row r="83" spans="2:6" ht="54.75" thickBot="1" x14ac:dyDescent="0.35">
      <c r="B83" s="89">
        <f t="shared" si="5"/>
        <v>61</v>
      </c>
      <c r="C83" s="50" t="s">
        <v>34</v>
      </c>
      <c r="D83" s="66">
        <v>27</v>
      </c>
      <c r="E83" s="66" t="s">
        <v>12</v>
      </c>
      <c r="F83" s="66" t="s">
        <v>29</v>
      </c>
    </row>
  </sheetData>
  <mergeCells count="3">
    <mergeCell ref="B6:D6"/>
    <mergeCell ref="B68:F68"/>
    <mergeCell ref="B7:F7"/>
  </mergeCells>
  <phoneticPr fontId="4" type="noConversion"/>
  <hyperlinks>
    <hyperlink ref="F9" r:id="rId1"/>
    <hyperlink ref="F10" r:id="rId2"/>
  </hyperlinks>
  <printOptions horizontalCentered="1"/>
  <pageMargins left="0.39370078740157483" right="0.39370078740157483" top="0.39370078740157483" bottom="0.39370078740157483" header="0.31496062992125984" footer="0.31496062992125984"/>
  <pageSetup scale="4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retefuente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Gustavo</cp:lastModifiedBy>
  <cp:lastPrinted>2015-02-06T20:59:31Z</cp:lastPrinted>
  <dcterms:created xsi:type="dcterms:W3CDTF">2007-12-07T22:20:13Z</dcterms:created>
  <dcterms:modified xsi:type="dcterms:W3CDTF">2015-02-06T21:55:43Z</dcterms:modified>
</cp:coreProperties>
</file>